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40" yWindow="30" windowWidth="19320" windowHeight="10110"/>
  </bookViews>
  <sheets>
    <sheet name="Лист1" sheetId="1" r:id="rId1"/>
    <sheet name="XLR_NoRangeSheet" sheetId="2" state="veryHidden" r:id="rId2"/>
  </sheets>
  <definedNames>
    <definedName name="Query1">Лист1!$A$7:$AC$10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Лист1!$A$16:$O$16</definedName>
    <definedName name="XLR_ERRNAMESTR" hidden="1">XLR_NoRangeSheet!$B$5</definedName>
    <definedName name="XLR_VERSION" hidden="1">XLR_NoRangeSheet!$A$5</definedName>
  </definedNames>
  <calcPr calcId="145621"/>
</workbook>
</file>

<file path=xl/calcChain.xml><?xml version="1.0" encoding="utf-8"?>
<calcChain xmlns="http://schemas.openxmlformats.org/spreadsheetml/2006/main">
  <c r="M10" i="1" l="1"/>
  <c r="M8" i="1"/>
  <c r="M9" i="1"/>
  <c r="M7" i="1"/>
  <c r="L10" i="1" l="1"/>
  <c r="B9" i="1"/>
  <c r="B8" i="1"/>
  <c r="B7" i="1"/>
  <c r="B5" i="2"/>
  <c r="C23" i="1"/>
</calcChain>
</file>

<file path=xl/sharedStrings.xml><?xml version="1.0" encoding="utf-8"?>
<sst xmlns="http://schemas.openxmlformats.org/spreadsheetml/2006/main" count="69" uniqueCount="57">
  <si>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</si>
  <si>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</si>
  <si>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</si>
  <si>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</si>
  <si>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</si>
  <si>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</si>
  <si>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</si>
  <si>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</si>
  <si>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</si>
  <si>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СПЕЦИФИКАЦИЯ</t>
  </si>
  <si>
    <t>Исполнитель:</t>
  </si>
  <si>
    <t>тел.</t>
  </si>
  <si>
    <t>эл.почта</t>
  </si>
  <si>
    <t>Eд.изм</t>
  </si>
  <si>
    <t>Наименование товара</t>
  </si>
  <si>
    <t>Количество</t>
  </si>
  <si>
    <t>I кв.</t>
  </si>
  <si>
    <t>II кв.</t>
  </si>
  <si>
    <t>III кв.</t>
  </si>
  <si>
    <t>IV кв.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</si>
  <si>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</si>
  <si>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</si>
  <si>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</si>
  <si>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</si>
  <si>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</si>
  <si>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</si>
  <si>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>не менее 12 месяцев</t>
  </si>
  <si>
    <t>Гарантийные обязательства</t>
  </si>
  <si>
    <t xml:space="preserve">Срок службы </t>
  </si>
  <si>
    <t>4.2, Developer  (build 122-D7)</t>
  </si>
  <si>
    <t>Query2</t>
  </si>
  <si>
    <t>Республика Башкортостан</t>
  </si>
  <si>
    <t>Поставка расходных материалов</t>
  </si>
  <si>
    <t>, тел. , эл.почта:</t>
  </si>
  <si>
    <t/>
  </si>
  <si>
    <t>31.12.2014</t>
  </si>
  <si>
    <t>Кочетков Григорий Александрович</t>
  </si>
  <si>
    <t>Группа главного энергетика (ГГЭ)</t>
  </si>
  <si>
    <t>Приложение 1.1</t>
  </si>
  <si>
    <t>СТЯЖКА ПРОВОДОВ (200*3 ММ)</t>
  </si>
  <si>
    <t>СТЯЖКА ПРОВОДОВ (300ММ*8ММ) (УПАК.100ШТ.) ЧЕРНЫЕ</t>
  </si>
  <si>
    <t>Стяжки кабельные (хомутик для провода) применяются для крепления кабелей при проведении электромонтажных работ.</t>
  </si>
  <si>
    <t>Стяжка кабельная (хомутик для провода) применяется для крепления кабеля.</t>
  </si>
  <si>
    <t>Гарантийные обязательства - 12 месяцев</t>
  </si>
  <si>
    <t>не менее 5 лет</t>
  </si>
  <si>
    <t>Хайруллин Р.Х.; r.hairullin@bashtel.ru; тел. (347) 250-66-85</t>
  </si>
  <si>
    <t>СТЯЖКА ПРОВОДОВ (200*3 ММ) белые. Стяжки кабельные (хомутик для провода) применяются для крепления кабелей при проведении электромонтажных работ.</t>
  </si>
  <si>
    <t>(347) 276-41-24</t>
  </si>
  <si>
    <t>g.kochetkov@bashtel.ru</t>
  </si>
  <si>
    <t>Предельная сумма лота составляет:      987663,00  руб. с НДС.</t>
  </si>
  <si>
    <t>Транспортировка товара  автомобильным транспортом  за счет Поставщика.</t>
  </si>
  <si>
    <t>СТЯЖКА П/Э 200ММ (УП. 100ШТ.)</t>
  </si>
  <si>
    <t>упаковка</t>
  </si>
  <si>
    <t>26 упаковок: г. Сибай, ул. Индустриальное шоссе, д.2 (Устьянцева Л.А., 89279417186)</t>
  </si>
  <si>
    <t>11 упаковок: г. Сибай, ул. Индустриальное шоссе, д.2 (Устьянцева Л.А., 89279417186); 200 упаковок: г. Уфа, ул. Каспийская, д.14 (Мухаметшина З.Р., 89018173671)</t>
  </si>
  <si>
    <t>400 упаковок: г. Уфа, ул. Каспийская, д.14 (Мухаметшина З.Р., 89018173671)</t>
  </si>
  <si>
    <t>1 квартал -март 2014 г., 2 квартал - май 2014 г., 3 квартал - август 2014 г., 4 квартал - октябрь 2014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</si>
</sst>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#,##0.00_р_.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 applyNumberFormat="0" applyFill="0" applyBorder="0" applyAlignment="0" applyProtection="0"/>
  </cellStyleXfs>
  <cellXfs count="49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5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5" fontId="0" fillId="0" borderId="4" xfId="0" applyNumberFormat="1" applyBorder="1"/>
    <xf numFmtId="165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0" fontId="5" fillId="0" borderId="0" xfId="2" applyAlignment="1">
      <alignment horizontal="left"/>
    </xf>
    <xf numFmtId="2" fontId="0" fillId="0" borderId="5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top" wrapText="1"/>
    </xf>
    <xf numFmtId="3" fontId="0" fillId="0" borderId="1" xfId="0" applyNumberFormat="1" applyBorder="1" applyAlignment="1">
      <alignment horizontal="left" vertical="top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g.kochetkov@bashte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C25"/>
  <sheetViews>
    <sheetView tabSelected="1" zoomScaleNormal="100" workbookViewId="0">
      <selection activeCell="D16" sqref="D16:N16"/>
    </sheetView>
  </sheetViews>
  <sheetFormatPr defaultRowHeight="15" x14ac:dyDescent="0.25"/>
  <cols>
    <col min="1" max="1" width="0.85546875" customWidth="1"/>
    <col min="2" max="2" width="8.42578125" customWidth="1"/>
    <col min="3" max="3" width="26.42578125" customWidth="1"/>
    <col min="4" max="4" width="28.7109375" customWidth="1"/>
    <col min="9" max="9" width="9.140625" style="7"/>
    <col min="11" max="11" width="19.5703125" style="8" customWidth="1"/>
    <col min="12" max="12" width="16" style="8" customWidth="1"/>
    <col min="13" max="13" width="18.28515625" style="10" customWidth="1"/>
    <col min="14" max="14" width="18.7109375" customWidth="1"/>
    <col min="15" max="15" width="3.28515625" customWidth="1"/>
    <col min="25" max="28" width="9.140625" style="11"/>
  </cols>
  <sheetData>
    <row r="1" spans="1:29" x14ac:dyDescent="0.25">
      <c r="N1" s="20" t="s">
        <v>38</v>
      </c>
    </row>
    <row r="2" spans="1:29" x14ac:dyDescent="0.25">
      <c r="B2" s="46" t="s">
        <v>9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</row>
    <row r="3" spans="1:29" x14ac:dyDescent="0.25">
      <c r="B3" t="s">
        <v>25</v>
      </c>
      <c r="C3" s="24" t="s">
        <v>32</v>
      </c>
      <c r="D3" s="23"/>
      <c r="F3" s="23" t="s">
        <v>37</v>
      </c>
      <c r="N3" s="20"/>
      <c r="O3" s="3"/>
    </row>
    <row r="4" spans="1:29" s="12" customFormat="1" x14ac:dyDescent="0.25">
      <c r="B4" s="40" t="s">
        <v>0</v>
      </c>
      <c r="C4" s="40" t="s">
        <v>14</v>
      </c>
      <c r="D4" s="40" t="s">
        <v>1</v>
      </c>
      <c r="E4" s="40" t="s">
        <v>13</v>
      </c>
      <c r="F4" s="41" t="s">
        <v>15</v>
      </c>
      <c r="G4" s="41"/>
      <c r="H4" s="41"/>
      <c r="I4" s="41"/>
      <c r="J4" s="41"/>
      <c r="K4" s="44" t="s">
        <v>21</v>
      </c>
      <c r="L4" s="42" t="s">
        <v>22</v>
      </c>
      <c r="M4" s="47" t="s">
        <v>24</v>
      </c>
      <c r="N4" s="40" t="s">
        <v>2</v>
      </c>
      <c r="O4" s="13"/>
    </row>
    <row r="5" spans="1:29" s="14" customFormat="1" ht="64.5" customHeight="1" x14ac:dyDescent="0.25">
      <c r="B5" s="40"/>
      <c r="C5" s="40"/>
      <c r="D5" s="40"/>
      <c r="E5" s="40"/>
      <c r="F5" s="9" t="s">
        <v>16</v>
      </c>
      <c r="G5" s="9" t="s">
        <v>17</v>
      </c>
      <c r="H5" s="9" t="s">
        <v>18</v>
      </c>
      <c r="I5" s="9" t="s">
        <v>19</v>
      </c>
      <c r="J5" s="9" t="s">
        <v>20</v>
      </c>
      <c r="K5" s="45"/>
      <c r="L5" s="43"/>
      <c r="M5" s="47"/>
      <c r="N5" s="40"/>
    </row>
    <row r="6" spans="1:29" s="12" customFormat="1" x14ac:dyDescent="0.25">
      <c r="B6" s="15">
        <v>1</v>
      </c>
      <c r="C6" s="15">
        <v>2</v>
      </c>
      <c r="D6" s="15">
        <v>3</v>
      </c>
      <c r="E6" s="15">
        <v>4</v>
      </c>
      <c r="F6" s="15">
        <v>5</v>
      </c>
      <c r="G6" s="15">
        <v>6</v>
      </c>
      <c r="H6" s="15">
        <v>7</v>
      </c>
      <c r="I6" s="15">
        <v>8</v>
      </c>
      <c r="J6" s="15">
        <v>9</v>
      </c>
      <c r="K6" s="15">
        <v>10</v>
      </c>
      <c r="L6" s="15">
        <v>11</v>
      </c>
      <c r="M6" s="15">
        <v>12</v>
      </c>
      <c r="N6" s="15">
        <v>13</v>
      </c>
    </row>
    <row r="7" spans="1:29" ht="105" x14ac:dyDescent="0.25">
      <c r="A7" s="11"/>
      <c r="B7" s="6">
        <f>ROW()-6</f>
        <v>1</v>
      </c>
      <c r="C7" s="1" t="s">
        <v>39</v>
      </c>
      <c r="D7" s="1" t="s">
        <v>46</v>
      </c>
      <c r="E7" s="4" t="s">
        <v>52</v>
      </c>
      <c r="F7" s="48">
        <v>3</v>
      </c>
      <c r="G7" s="48">
        <v>8</v>
      </c>
      <c r="H7" s="48">
        <v>5</v>
      </c>
      <c r="I7" s="48">
        <v>10</v>
      </c>
      <c r="J7" s="48">
        <v>26</v>
      </c>
      <c r="K7" s="5">
        <v>100</v>
      </c>
      <c r="L7" s="5">
        <v>2600</v>
      </c>
      <c r="M7" s="5">
        <f>L7*1.18</f>
        <v>3068</v>
      </c>
      <c r="N7" s="1" t="s">
        <v>53</v>
      </c>
      <c r="O7" s="11"/>
      <c r="P7" s="11"/>
      <c r="Q7" s="11"/>
      <c r="R7" s="11"/>
      <c r="S7" s="11"/>
      <c r="T7" s="11"/>
      <c r="U7" s="11"/>
      <c r="V7" s="11"/>
      <c r="W7" s="11"/>
      <c r="X7" s="11"/>
      <c r="AC7" s="11"/>
    </row>
    <row r="8" spans="1:29" ht="165" x14ac:dyDescent="0.25">
      <c r="A8" s="11"/>
      <c r="B8" s="6">
        <f>ROW()-6</f>
        <v>2</v>
      </c>
      <c r="C8" s="1" t="s">
        <v>40</v>
      </c>
      <c r="D8" s="1" t="s">
        <v>41</v>
      </c>
      <c r="E8" s="4" t="s">
        <v>52</v>
      </c>
      <c r="F8" s="48">
        <v>53</v>
      </c>
      <c r="G8" s="48">
        <v>53</v>
      </c>
      <c r="H8" s="48">
        <v>50</v>
      </c>
      <c r="I8" s="48">
        <v>55</v>
      </c>
      <c r="J8" s="48">
        <v>211</v>
      </c>
      <c r="K8" s="5">
        <v>100</v>
      </c>
      <c r="L8" s="5">
        <v>21100</v>
      </c>
      <c r="M8" s="5">
        <f t="shared" ref="M8:M9" si="0">L8*1.18</f>
        <v>24898</v>
      </c>
      <c r="N8" s="1" t="s">
        <v>54</v>
      </c>
      <c r="O8" s="11"/>
      <c r="P8" s="11"/>
      <c r="Q8" s="11"/>
      <c r="R8" s="11"/>
      <c r="S8" s="11"/>
      <c r="T8" s="11"/>
      <c r="U8" s="11"/>
      <c r="V8" s="11"/>
      <c r="W8" s="11"/>
      <c r="X8" s="11"/>
      <c r="AC8" s="11"/>
    </row>
    <row r="9" spans="1:29" s="11" customFormat="1" ht="75" x14ac:dyDescent="0.25">
      <c r="B9" s="6">
        <f>ROW()-6</f>
        <v>3</v>
      </c>
      <c r="C9" s="1" t="s">
        <v>51</v>
      </c>
      <c r="D9" s="1" t="s">
        <v>42</v>
      </c>
      <c r="E9" s="4" t="s">
        <v>52</v>
      </c>
      <c r="F9" s="48">
        <v>100</v>
      </c>
      <c r="G9" s="48">
        <v>100</v>
      </c>
      <c r="H9" s="48">
        <v>100</v>
      </c>
      <c r="I9" s="48">
        <v>100</v>
      </c>
      <c r="J9" s="48">
        <v>400</v>
      </c>
      <c r="K9" s="5">
        <v>150</v>
      </c>
      <c r="L9" s="5">
        <v>60000</v>
      </c>
      <c r="M9" s="5">
        <f t="shared" si="0"/>
        <v>70800</v>
      </c>
      <c r="N9" s="1" t="s">
        <v>55</v>
      </c>
    </row>
    <row r="10" spans="1:29" s="11" customFormat="1" x14ac:dyDescent="0.25">
      <c r="B10" s="17"/>
      <c r="C10" s="18"/>
      <c r="D10" s="18"/>
      <c r="E10" s="19"/>
      <c r="F10" s="19"/>
      <c r="G10" s="19"/>
      <c r="H10" s="19"/>
      <c r="I10" s="19"/>
      <c r="J10" s="19"/>
      <c r="K10" s="21"/>
      <c r="L10" s="22">
        <f>SUM($L$7:$L$9)</f>
        <v>83700</v>
      </c>
      <c r="M10" s="22">
        <f>SUM(M7:M9)</f>
        <v>98766</v>
      </c>
      <c r="N10" s="2"/>
    </row>
    <row r="11" spans="1:29" x14ac:dyDescent="0.25">
      <c r="A11" s="11"/>
      <c r="B11" s="16"/>
      <c r="C11" s="2"/>
      <c r="D11" s="2"/>
      <c r="E11" s="16"/>
      <c r="F11" s="16"/>
      <c r="G11" s="16"/>
      <c r="H11" s="16"/>
      <c r="I11" s="16"/>
      <c r="J11" s="16"/>
      <c r="K11" s="16"/>
      <c r="L11" s="16" t="s">
        <v>23</v>
      </c>
      <c r="M11" s="31">
        <v>15066</v>
      </c>
      <c r="N11" s="2"/>
      <c r="O11" s="11"/>
      <c r="P11" s="11"/>
      <c r="Q11" s="11"/>
      <c r="R11" s="11"/>
      <c r="S11" s="11"/>
      <c r="T11" s="11"/>
      <c r="U11" s="11"/>
      <c r="V11" s="11"/>
      <c r="W11" s="11"/>
      <c r="X11" s="11"/>
      <c r="AC11" s="11"/>
    </row>
    <row r="12" spans="1:29" x14ac:dyDescent="0.25">
      <c r="A12" s="11"/>
      <c r="B12" s="33" t="s">
        <v>49</v>
      </c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11"/>
      <c r="P12" s="11"/>
      <c r="Q12" s="11"/>
      <c r="R12" s="11"/>
      <c r="S12" s="11"/>
      <c r="T12" s="11"/>
      <c r="U12" s="11"/>
      <c r="V12" s="11"/>
      <c r="W12" s="11"/>
      <c r="X12" s="11"/>
      <c r="AC12" s="11"/>
    </row>
    <row r="13" spans="1:29" ht="16.5" customHeight="1" x14ac:dyDescent="0.25">
      <c r="B13" s="33" t="s">
        <v>3</v>
      </c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</row>
    <row r="14" spans="1:29" x14ac:dyDescent="0.25">
      <c r="B14" s="32" t="s">
        <v>4</v>
      </c>
      <c r="C14" s="32"/>
      <c r="D14" s="33" t="s">
        <v>56</v>
      </c>
      <c r="E14" s="33"/>
      <c r="F14" s="33"/>
      <c r="G14" s="33"/>
      <c r="H14" s="33"/>
      <c r="I14" s="33"/>
      <c r="J14" s="33"/>
      <c r="K14" s="33"/>
      <c r="L14" s="33"/>
      <c r="M14" s="33"/>
      <c r="N14" s="33"/>
    </row>
    <row r="15" spans="1:29" ht="16.5" customHeight="1" x14ac:dyDescent="0.25">
      <c r="B15" s="32" t="s">
        <v>5</v>
      </c>
      <c r="C15" s="32"/>
      <c r="D15" s="36" t="s">
        <v>50</v>
      </c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2"/>
      <c r="P15" s="2"/>
      <c r="Q15" s="2"/>
      <c r="R15" s="2"/>
      <c r="S15" s="2"/>
      <c r="T15" s="2"/>
    </row>
    <row r="16" spans="1:29" s="11" customFormat="1" ht="15" customHeight="1" x14ac:dyDescent="0.25">
      <c r="B16" s="32" t="s">
        <v>6</v>
      </c>
      <c r="C16" s="32"/>
      <c r="D16" s="37" t="s">
        <v>43</v>
      </c>
      <c r="E16" s="38"/>
      <c r="F16" s="38"/>
      <c r="G16" s="38"/>
      <c r="H16" s="38"/>
      <c r="I16" s="38"/>
      <c r="J16" s="38"/>
      <c r="K16" s="38"/>
      <c r="L16" s="38"/>
      <c r="M16" s="38"/>
      <c r="N16" s="38"/>
      <c r="P16"/>
      <c r="Q16"/>
      <c r="R16"/>
      <c r="S16"/>
      <c r="T16"/>
      <c r="U16"/>
      <c r="V16"/>
      <c r="W16"/>
      <c r="X16"/>
      <c r="AC16"/>
    </row>
    <row r="17" spans="1:29" s="11" customFormat="1" x14ac:dyDescent="0.25">
      <c r="B17" s="34" t="s">
        <v>27</v>
      </c>
      <c r="C17" s="35"/>
      <c r="D17" s="37" t="s">
        <v>26</v>
      </c>
      <c r="E17" s="38"/>
      <c r="F17" s="38"/>
      <c r="G17" s="38"/>
      <c r="H17" s="38"/>
      <c r="I17" s="38"/>
      <c r="J17" s="38"/>
      <c r="K17" s="38"/>
      <c r="L17" s="38"/>
      <c r="M17" s="38"/>
      <c r="N17" s="39"/>
      <c r="P17"/>
      <c r="Q17"/>
      <c r="R17"/>
      <c r="S17"/>
      <c r="T17"/>
      <c r="U17"/>
      <c r="V17"/>
      <c r="W17"/>
      <c r="X17"/>
      <c r="AC17"/>
    </row>
    <row r="18" spans="1:29" x14ac:dyDescent="0.25">
      <c r="A18" s="11"/>
      <c r="B18" s="34" t="s">
        <v>28</v>
      </c>
      <c r="C18" s="35"/>
      <c r="D18" s="25" t="s">
        <v>44</v>
      </c>
      <c r="E18" s="26"/>
      <c r="F18" s="26"/>
      <c r="G18" s="26"/>
      <c r="H18" s="26"/>
      <c r="I18" s="26"/>
      <c r="J18" s="26"/>
      <c r="K18" s="26"/>
      <c r="L18" s="26"/>
      <c r="M18" s="26"/>
      <c r="N18" s="27"/>
      <c r="O18" s="11"/>
      <c r="P18" s="11"/>
      <c r="Q18" s="11"/>
      <c r="R18" s="11"/>
      <c r="S18" s="11"/>
      <c r="T18" s="11"/>
      <c r="U18" s="11"/>
      <c r="V18" s="11"/>
      <c r="W18" s="11"/>
      <c r="X18" s="11"/>
      <c r="AC18" s="11"/>
    </row>
    <row r="19" spans="1:29" ht="19.5" customHeight="1" x14ac:dyDescent="0.25">
      <c r="B19" s="32" t="s">
        <v>7</v>
      </c>
      <c r="C19" s="32"/>
      <c r="D19" s="33" t="s">
        <v>45</v>
      </c>
      <c r="E19" s="33"/>
      <c r="F19" s="33"/>
      <c r="G19" s="33"/>
      <c r="H19" s="33"/>
      <c r="I19" s="33"/>
      <c r="J19" s="33"/>
      <c r="K19" s="33"/>
      <c r="L19" s="33"/>
      <c r="M19" s="33"/>
      <c r="N19" s="33"/>
      <c r="P19" s="11"/>
      <c r="Q19" s="11"/>
      <c r="R19" s="11"/>
      <c r="S19" s="11"/>
      <c r="T19" s="11"/>
      <c r="U19" s="11"/>
      <c r="V19" s="11"/>
      <c r="W19" s="11"/>
      <c r="X19" s="11"/>
      <c r="AC19" s="11"/>
    </row>
    <row r="20" spans="1:29" x14ac:dyDescent="0.25">
      <c r="B20" s="32" t="s">
        <v>8</v>
      </c>
      <c r="C20" s="32"/>
      <c r="D20" s="33" t="s">
        <v>45</v>
      </c>
      <c r="E20" s="33"/>
      <c r="F20" s="33"/>
      <c r="G20" s="33"/>
      <c r="H20" s="33"/>
      <c r="I20" s="33"/>
      <c r="J20" s="33"/>
      <c r="K20" s="33"/>
      <c r="L20" s="33"/>
      <c r="M20" s="33"/>
      <c r="N20" s="33"/>
    </row>
    <row r="22" spans="1:29" x14ac:dyDescent="0.25">
      <c r="B22" t="s">
        <v>10</v>
      </c>
    </row>
    <row r="23" spans="1:29" x14ac:dyDescent="0.25">
      <c r="C23" s="3" t="str">
        <f>Query2_USERN</f>
        <v>Кочетков Григорий Александрович</v>
      </c>
    </row>
    <row r="24" spans="1:29" x14ac:dyDescent="0.25">
      <c r="B24" t="s">
        <v>11</v>
      </c>
      <c r="C24" s="3" t="s">
        <v>47</v>
      </c>
    </row>
    <row r="25" spans="1:29" x14ac:dyDescent="0.25">
      <c r="B25" t="s">
        <v>12</v>
      </c>
      <c r="C25" s="30" t="s">
        <v>48</v>
      </c>
    </row>
  </sheetData>
  <mergeCells count="25">
    <mergeCell ref="B2:N2"/>
    <mergeCell ref="B4:B5"/>
    <mergeCell ref="C4:C5"/>
    <mergeCell ref="M4:M5"/>
    <mergeCell ref="N4:N5"/>
    <mergeCell ref="B12:N12"/>
    <mergeCell ref="B19:C19"/>
    <mergeCell ref="B17:C17"/>
    <mergeCell ref="D17:N17"/>
    <mergeCell ref="D4:D5"/>
    <mergeCell ref="E4:E5"/>
    <mergeCell ref="F4:J4"/>
    <mergeCell ref="L4:L5"/>
    <mergeCell ref="K4:K5"/>
    <mergeCell ref="B14:C14"/>
    <mergeCell ref="B13:N13"/>
    <mergeCell ref="D14:N14"/>
    <mergeCell ref="B16:C16"/>
    <mergeCell ref="D16:N16"/>
    <mergeCell ref="B20:C20"/>
    <mergeCell ref="D19:N19"/>
    <mergeCell ref="D20:N20"/>
    <mergeCell ref="B18:C18"/>
    <mergeCell ref="B15:C15"/>
    <mergeCell ref="D15:N15"/>
  </mergeCells>
  <hyperlinks>
    <hyperlink ref="C25" r:id="rId1"/>
  </hyperlinks>
  <pageMargins left="0.78740157480314965" right="0.39370078740157483" top="0.78740157480314965" bottom="0.39370078740157483" header="0.31496062992125984" footer="0.31496062992125984"/>
  <pageSetup paperSize="9" orientation="landscape" r:id="rId2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O30014"/>
    </sheetView>
  </sheetViews>
  <sheetFormatPr defaultRowHeight="15" x14ac:dyDescent="0.25"/>
  <sheetData>
    <row r="5" spans="1:19" x14ac:dyDescent="0.25">
      <c r="A5" s="28" t="s">
        <v>29</v>
      </c>
      <c r="B5" t="e">
        <f>XLR_ERRNAME</f>
        <v>#NAME?</v>
      </c>
    </row>
    <row r="6" spans="1:19" x14ac:dyDescent="0.25">
      <c r="A6" t="s">
        <v>30</v>
      </c>
      <c r="B6">
        <v>2033</v>
      </c>
      <c r="C6" s="29" t="s">
        <v>31</v>
      </c>
      <c r="D6">
        <v>848</v>
      </c>
      <c r="E6" s="29" t="s">
        <v>32</v>
      </c>
      <c r="F6" s="29" t="s">
        <v>33</v>
      </c>
      <c r="G6" s="29" t="s">
        <v>34</v>
      </c>
      <c r="H6" s="29" t="s">
        <v>34</v>
      </c>
      <c r="I6" s="29" t="s">
        <v>34</v>
      </c>
      <c r="J6" s="29" t="s">
        <v>32</v>
      </c>
      <c r="K6" s="29" t="s">
        <v>35</v>
      </c>
      <c r="L6" s="29" t="s">
        <v>36</v>
      </c>
      <c r="M6" s="29" t="s">
        <v>34</v>
      </c>
      <c r="N6" s="29" t="s">
        <v>34</v>
      </c>
      <c r="O6">
        <v>1514</v>
      </c>
      <c r="P6" s="29" t="s">
        <v>37</v>
      </c>
      <c r="Q6">
        <v>0</v>
      </c>
      <c r="R6" s="29" t="s">
        <v>34</v>
      </c>
      <c r="S6" s="29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Кочетков Григорий Александрович</dc:creator>
  <cp:lastModifiedBy>Мигранова Регина Фангизовна</cp:lastModifiedBy>
  <dcterms:created xsi:type="dcterms:W3CDTF">2013-12-19T08:11:42Z</dcterms:created>
  <dcterms:modified xsi:type="dcterms:W3CDTF">2014-02-21T10:14:51Z</dcterms:modified>
</cp:coreProperties>
</file>